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15 Batch All\7th sem all\7TH SEM RESULTS\EXTRA LOAD\"/>
    </mc:Choice>
  </mc:AlternateContent>
  <bookViews>
    <workbookView xWindow="0" yWindow="0" windowWidth="15600" windowHeight="7752" activeTab="2"/>
  </bookViews>
  <sheets>
    <sheet name="ME" sheetId="3" r:id="rId1"/>
    <sheet name="EE" sheetId="4" r:id="rId2"/>
    <sheet name="ECE" sheetId="5" r:id="rId3"/>
    <sheet name="Sheet1" sheetId="8" r:id="rId4"/>
  </sheets>
  <definedNames>
    <definedName name="_xlnm._FilterDatabase" localSheetId="2" hidden="1">ECE!$E$1:$E$14</definedName>
    <definedName name="_xlnm._FilterDatabase" localSheetId="1" hidden="1">EE!$C$1:$C$35</definedName>
    <definedName name="_xlnm._FilterDatabase" localSheetId="0" hidden="1">ME!$K$1:$K$15</definedName>
    <definedName name="_xlnm.Print_Area" localSheetId="2">ECE!$A$2:$Y$15</definedName>
    <definedName name="_xlnm.Print_Area" localSheetId="1">EE!$A$2:$T$26</definedName>
    <definedName name="_xlnm.Print_Area" localSheetId="0">ME!$A$2:$W$19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5" l="1"/>
  <c r="R7" i="5"/>
  <c r="N7" i="5"/>
  <c r="L7" i="5"/>
  <c r="J7" i="5"/>
  <c r="H7" i="5"/>
  <c r="F7" i="5"/>
  <c r="D7" i="5"/>
  <c r="D6" i="4"/>
  <c r="D8" i="4"/>
  <c r="D9" i="4"/>
  <c r="R6" i="4"/>
  <c r="P6" i="4"/>
  <c r="N6" i="4"/>
  <c r="L6" i="4"/>
  <c r="J6" i="4"/>
  <c r="H6" i="4"/>
  <c r="F6" i="4"/>
  <c r="R8" i="4"/>
  <c r="R9" i="4"/>
  <c r="P8" i="4"/>
  <c r="P9" i="4"/>
  <c r="N8" i="4"/>
  <c r="N9" i="4"/>
  <c r="L8" i="4"/>
  <c r="L9" i="4"/>
  <c r="J8" i="4"/>
  <c r="J9" i="4"/>
  <c r="H8" i="4"/>
  <c r="H9" i="4"/>
  <c r="F8" i="4"/>
  <c r="F9" i="4"/>
  <c r="P7" i="3"/>
  <c r="N7" i="3"/>
  <c r="L7" i="3"/>
  <c r="J7" i="3"/>
  <c r="H7" i="3"/>
  <c r="F7" i="3"/>
  <c r="D7" i="3"/>
  <c r="S7" i="5" l="1"/>
  <c r="T7" i="5" s="1"/>
  <c r="S6" i="4"/>
  <c r="T6" i="4" s="1"/>
  <c r="S9" i="4"/>
  <c r="T9" i="4" s="1"/>
  <c r="S8" i="4"/>
  <c r="T8" i="4" s="1"/>
  <c r="Q7" i="3"/>
  <c r="R7" i="3" s="1"/>
  <c r="R8" i="5" l="1"/>
  <c r="P8" i="5"/>
  <c r="N8" i="5"/>
  <c r="L8" i="5"/>
  <c r="J8" i="5"/>
  <c r="H8" i="5"/>
  <c r="F8" i="5"/>
  <c r="D8" i="5"/>
  <c r="S8" i="5" l="1"/>
  <c r="T8" i="5" s="1"/>
  <c r="R7" i="4"/>
  <c r="R10" i="4"/>
  <c r="R11" i="4"/>
  <c r="P7" i="4"/>
  <c r="P10" i="4"/>
  <c r="P11" i="4"/>
  <c r="N7" i="4"/>
  <c r="N10" i="4"/>
  <c r="N11" i="4"/>
  <c r="L7" i="4"/>
  <c r="L10" i="4"/>
  <c r="L11" i="4"/>
  <c r="J7" i="4"/>
  <c r="J10" i="4"/>
  <c r="J11" i="4"/>
  <c r="H7" i="4"/>
  <c r="H10" i="4"/>
  <c r="H11" i="4"/>
  <c r="D7" i="4"/>
  <c r="D10" i="4"/>
  <c r="D11" i="4"/>
  <c r="F11" i="4"/>
  <c r="P8" i="3"/>
  <c r="N8" i="3"/>
  <c r="L8" i="3"/>
  <c r="J8" i="3"/>
  <c r="H8" i="3"/>
  <c r="F8" i="3"/>
  <c r="D8" i="3"/>
  <c r="S11" i="4" l="1"/>
  <c r="T11" i="4" s="1"/>
  <c r="Q8" i="3"/>
  <c r="R8" i="3" s="1"/>
  <c r="P6" i="3" l="1"/>
  <c r="N6" i="3"/>
  <c r="L6" i="3"/>
  <c r="J6" i="3"/>
  <c r="H6" i="3"/>
  <c r="F6" i="3"/>
  <c r="D6" i="3"/>
  <c r="Q6" i="3" l="1"/>
  <c r="R6" i="3" l="1"/>
  <c r="R6" i="5" l="1"/>
  <c r="P6" i="5"/>
  <c r="N6" i="5" l="1"/>
  <c r="L6" i="5"/>
  <c r="J6" i="5"/>
  <c r="H6" i="5"/>
  <c r="F6" i="5"/>
  <c r="D6" i="5"/>
  <c r="F10" i="4"/>
  <c r="S10" i="4" s="1"/>
  <c r="T10" i="4" s="1"/>
  <c r="F7" i="4"/>
  <c r="S7" i="4" s="1"/>
  <c r="T7" i="4" s="1"/>
  <c r="S6" i="5" l="1"/>
  <c r="T6" i="5" s="1"/>
</calcChain>
</file>

<file path=xl/sharedStrings.xml><?xml version="1.0" encoding="utf-8"?>
<sst xmlns="http://schemas.openxmlformats.org/spreadsheetml/2006/main" count="238" uniqueCount="106">
  <si>
    <t>Reg No.</t>
  </si>
  <si>
    <t>GP (40)</t>
  </si>
  <si>
    <t>SPI</t>
  </si>
  <si>
    <t>CPI</t>
  </si>
  <si>
    <t>5TH SEM</t>
  </si>
  <si>
    <t>NATIONAL INSTITUTE OF TECHNOLOGY: SILCHAR</t>
  </si>
  <si>
    <t>Sl No.</t>
  </si>
  <si>
    <t>ME 1301 (8)</t>
  </si>
  <si>
    <t>Dynamics &amp; Control of Machinery</t>
  </si>
  <si>
    <t>F</t>
  </si>
  <si>
    <t>ME Lab-III</t>
  </si>
  <si>
    <t>HS - 1301 (6)</t>
  </si>
  <si>
    <t>Business Management</t>
  </si>
  <si>
    <t>ME 1302 (8)</t>
  </si>
  <si>
    <t>Fluid Mechanics-II</t>
  </si>
  <si>
    <t>ME 1303 (6)</t>
  </si>
  <si>
    <t>ME 1304 (6)</t>
  </si>
  <si>
    <t>Machine Design -I</t>
  </si>
  <si>
    <t>HS 1301 (6)</t>
  </si>
  <si>
    <t>ME Lab-II</t>
  </si>
  <si>
    <t>ME - 1311 (3)</t>
  </si>
  <si>
    <t>ME - 1312 (3)</t>
  </si>
  <si>
    <t>Business Mnagement</t>
  </si>
  <si>
    <t>EC - 1301 (8)</t>
  </si>
  <si>
    <t>EC - 1302 (6)</t>
  </si>
  <si>
    <t>EC - 1303 (6)</t>
  </si>
  <si>
    <t>EC - 1304 (8)</t>
  </si>
  <si>
    <t>HS- 1301 (6)</t>
  </si>
  <si>
    <t>EC - 1311 (2)</t>
  </si>
  <si>
    <t>EC - 1312 (2)</t>
  </si>
  <si>
    <t>EC - 1313 (2)</t>
  </si>
  <si>
    <t>Comp. organisation &amp; Microprocessor</t>
  </si>
  <si>
    <t>Introduction to VLSI Design</t>
  </si>
  <si>
    <t>EMFT &amp; Wave Propagation</t>
  </si>
  <si>
    <t>Electronics lab-III</t>
  </si>
  <si>
    <t>Electronics lab-IV</t>
  </si>
  <si>
    <t>Electronics lab-V</t>
  </si>
  <si>
    <t>EE - 1301 (8)</t>
  </si>
  <si>
    <t>EE - 1302 (8)</t>
  </si>
  <si>
    <t>EE - 1303 (6)</t>
  </si>
  <si>
    <t>EE - 1304 (6)</t>
  </si>
  <si>
    <t>EE - 1312 (2)</t>
  </si>
  <si>
    <t>EE - 1311 (2)</t>
  </si>
  <si>
    <t>Control Systems- I</t>
  </si>
  <si>
    <t>Power Systems-II</t>
  </si>
  <si>
    <t>Microprocessors &amp; Microcontrollers</t>
  </si>
  <si>
    <t>E M Lab-I</t>
  </si>
  <si>
    <t>C S Lab</t>
  </si>
  <si>
    <t xml:space="preserve"> 1st Tabulator                                        2nd Tabulator</t>
  </si>
  <si>
    <t xml:space="preserve">    Dean (Acad)                              Registrar</t>
  </si>
  <si>
    <t>MP &amp; MC Lab</t>
  </si>
  <si>
    <t>Digital Communication</t>
  </si>
  <si>
    <t>EE - 1316 (2)</t>
  </si>
  <si>
    <t xml:space="preserve">     Asstt. Registrar (Acad)            </t>
  </si>
  <si>
    <t>A</t>
  </si>
  <si>
    <t>B</t>
  </si>
  <si>
    <t>C</t>
  </si>
  <si>
    <t>D</t>
  </si>
  <si>
    <t>E</t>
  </si>
  <si>
    <t>G</t>
  </si>
  <si>
    <t>H</t>
  </si>
  <si>
    <t>Reg. No.</t>
  </si>
  <si>
    <t>Name</t>
  </si>
  <si>
    <t>Regn. No.</t>
  </si>
  <si>
    <t>REGN</t>
  </si>
  <si>
    <t>NAME</t>
  </si>
  <si>
    <t xml:space="preserve">             Manufacturing Process-II</t>
  </si>
  <si>
    <t>Registrar</t>
  </si>
  <si>
    <t>Dean(Acad)</t>
  </si>
  <si>
    <t>Asstt.Registrar(Acad)</t>
  </si>
  <si>
    <t>Asstt. Registrar (Acad)</t>
  </si>
  <si>
    <t xml:space="preserve">Electrical Machines-II </t>
  </si>
  <si>
    <t>15-1-2-031</t>
  </si>
  <si>
    <t>15-1-3-015</t>
  </si>
  <si>
    <t>15-1-3-054</t>
  </si>
  <si>
    <t>15-1-3-107</t>
  </si>
  <si>
    <t>15-1-4-022</t>
  </si>
  <si>
    <t>Ashish Meena</t>
  </si>
  <si>
    <t>Nayanjyoti Chungkrang</t>
  </si>
  <si>
    <t>Pankaj Jyoti Das</t>
  </si>
  <si>
    <t>Shekhar Kumar</t>
  </si>
  <si>
    <t xml:space="preserve">Hiren Tayung </t>
  </si>
  <si>
    <t>BB</t>
  </si>
  <si>
    <t>CD</t>
  </si>
  <si>
    <t>AB</t>
  </si>
  <si>
    <t>BC</t>
  </si>
  <si>
    <t>CC</t>
  </si>
  <si>
    <t>DD</t>
  </si>
  <si>
    <t>15-1-2-097</t>
  </si>
  <si>
    <t>Rahul Ross Susal</t>
  </si>
  <si>
    <t>15-1-4-115</t>
  </si>
  <si>
    <t>Eluri Bhanu Prakash</t>
  </si>
  <si>
    <t>15-1-2-086</t>
  </si>
  <si>
    <t>Ritu Raj</t>
  </si>
  <si>
    <t>15-1-3-001</t>
  </si>
  <si>
    <t>15-1-3-021</t>
  </si>
  <si>
    <t>15-1-3-023</t>
  </si>
  <si>
    <t>Sabyasachi Das</t>
  </si>
  <si>
    <t>Abinash Dutta</t>
  </si>
  <si>
    <t>Sanjay Basumatary</t>
  </si>
  <si>
    <t>15-1-4-056</t>
  </si>
  <si>
    <t>Anmun Chetry</t>
  </si>
  <si>
    <t>abs in exam</t>
  </si>
  <si>
    <t xml:space="preserve"> B.Tech 5th Semester Extra Load Exam (Mechanical Engg.) Tabulation Sheet Nov-Dec'2018 (PROVISIONAL)</t>
  </si>
  <si>
    <t xml:space="preserve"> B.Tech 5th Semester Extra Load Exam (Electrical Engg.) Tabulation Sheet Nov-Dec'2018 (PROVISIONAL)</t>
  </si>
  <si>
    <t xml:space="preserve"> B.Tech 5th Semester Extra Load Exam  (ECE) Tabulation Sheet Nov-Dec' 2018 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</si>
</sst>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4"/>
      <color rgb="FF000000"/>
      <name val="Bookman Old Style"/>
      <family val="1"/>
    </font>
    <font>
      <b/>
      <sz val="16"/>
      <color rgb="FF000000"/>
      <name val="Bookman Old Style"/>
      <family val="1"/>
    </font>
    <font>
      <sz val="14"/>
      <color theme="1"/>
      <name val="Bookman Old Style"/>
      <family val="1"/>
    </font>
    <font>
      <b/>
      <sz val="14"/>
      <color theme="1"/>
      <name val="Bookman Old Style"/>
      <family val="1"/>
    </font>
    <font>
      <sz val="14"/>
      <color theme="1"/>
      <name val="Calibri"/>
      <family val="2"/>
      <scheme val="minor"/>
    </font>
    <font>
      <sz val="14"/>
      <color rgb="FF000000"/>
      <name val="Bookman Old Style"/>
      <family val="1"/>
    </font>
    <font>
      <b/>
      <sz val="14"/>
      <name val="Bookman Old Style"/>
      <family val="1"/>
    </font>
    <font>
      <sz val="12"/>
      <color theme="1"/>
      <name val="Calibri"/>
      <family val="2"/>
      <scheme val="minor"/>
    </font>
    <font>
      <b/>
      <sz val="16"/>
      <color theme="1"/>
      <name val="Bookman Old Style"/>
      <family val="1"/>
    </font>
    <font>
      <sz val="16"/>
      <color theme="1"/>
      <name val="Bookman Old Style"/>
      <family val="1"/>
    </font>
    <font>
      <sz val="16"/>
      <name val="Bookman Old Style"/>
      <family val="1"/>
    </font>
    <font>
      <sz val="16"/>
      <color rgb="FF000000"/>
      <name val="Bookman Old Style"/>
      <family val="1"/>
    </font>
    <font>
      <b/>
      <sz val="16"/>
      <name val="Bookman Old Style"/>
      <family val="1"/>
    </font>
    <font>
      <sz val="16"/>
      <color theme="1"/>
      <name val="Calibri"/>
      <family val="2"/>
      <scheme val="minor"/>
    </font>
    <font>
      <sz val="10"/>
      <color rgb="FF000000"/>
      <name val="Bookman Old Style"/>
      <family val="1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Bookman Old Style"/>
      <family val="1"/>
    </font>
    <font>
      <b/>
      <sz val="10"/>
      <name val="Bookman Old Style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0" applyFont="1"/>
    <xf numFmtId="0" fontId="6" fillId="0" borderId="0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5" fillId="0" borderId="0" xfId="0" applyFo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7" fillId="0" borderId="0" xfId="0" applyFont="1" applyFill="1"/>
    <xf numFmtId="0" fontId="8" fillId="0" borderId="0" xfId="0" applyFont="1" applyFill="1"/>
    <xf numFmtId="0" fontId="1" fillId="0" borderId="0" xfId="0" applyFont="1"/>
    <xf numFmtId="0" fontId="1" fillId="0" borderId="0" xfId="0" applyFont="1" applyBorder="1"/>
    <xf numFmtId="0" fontId="12" fillId="0" borderId="0" xfId="0" applyFont="1" applyAlignment="1"/>
    <xf numFmtId="0" fontId="13" fillId="0" borderId="4" xfId="0" applyFont="1" applyFill="1" applyBorder="1" applyAlignment="1">
      <alignment horizontal="center" vertical="center" wrapText="1"/>
    </xf>
    <xf numFmtId="0" fontId="25" fillId="0" borderId="0" xfId="0" applyFont="1" applyBorder="1"/>
    <xf numFmtId="0" fontId="6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11" fillId="3" borderId="0" xfId="0" applyFont="1" applyFill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2" fillId="0" borderId="6" xfId="0" applyFont="1" applyBorder="1" applyAlignment="1">
      <alignment vertical="center"/>
    </xf>
    <xf numFmtId="0" fontId="12" fillId="4" borderId="4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view="pageBreakPreview" zoomScale="68" zoomScaleSheetLayoutView="68" zoomScalePage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4" sqref="O14"/>
    </sheetView>
  </sheetViews>
  <sheetFormatPr defaultRowHeight="14.4" x14ac:dyDescent="0.3"/>
  <cols>
    <col min="1" max="1" width="7" style="16" customWidth="1"/>
    <col min="2" max="2" width="18.6640625" style="16" customWidth="1"/>
    <col min="3" max="3" width="8.44140625" style="16" customWidth="1"/>
    <col min="4" max="4" width="12.109375" style="16" customWidth="1"/>
    <col min="5" max="5" width="8.44140625" style="16" customWidth="1"/>
    <col min="6" max="6" width="13.109375" style="16" customWidth="1"/>
    <col min="7" max="7" width="8.44140625" style="16" customWidth="1"/>
    <col min="8" max="8" width="11" style="16" customWidth="1"/>
    <col min="9" max="9" width="8.44140625" style="16" customWidth="1"/>
    <col min="10" max="10" width="12.5546875" style="16" customWidth="1"/>
    <col min="11" max="11" width="8.44140625" style="16" customWidth="1"/>
    <col min="12" max="12" width="11" style="16" customWidth="1"/>
    <col min="13" max="13" width="8.44140625" style="16" customWidth="1"/>
    <col min="14" max="14" width="10.5546875" style="16" customWidth="1"/>
    <col min="15" max="15" width="8.44140625" style="16" customWidth="1"/>
    <col min="16" max="16" width="11" style="16" customWidth="1"/>
    <col min="17" max="17" width="8.44140625" style="16" customWidth="1"/>
    <col min="18" max="18" width="10" style="16" customWidth="1"/>
    <col min="19" max="19" width="0.5546875" style="16" hidden="1" customWidth="1"/>
    <col min="20" max="23" width="8.44140625" style="16" hidden="1" customWidth="1"/>
    <col min="24" max="24" width="36" style="16" customWidth="1"/>
  </cols>
  <sheetData>
    <row r="1" spans="1:25" ht="18.75" customHeight="1" x14ac:dyDescent="0.3">
      <c r="B1" s="16" t="s">
        <v>61</v>
      </c>
      <c r="C1" s="16" t="s">
        <v>54</v>
      </c>
      <c r="E1" s="16" t="s">
        <v>55</v>
      </c>
      <c r="G1" s="16" t="s">
        <v>56</v>
      </c>
      <c r="I1" s="16" t="s">
        <v>57</v>
      </c>
      <c r="K1" s="16" t="s">
        <v>58</v>
      </c>
      <c r="M1" s="16" t="s">
        <v>9</v>
      </c>
      <c r="O1" s="16" t="s">
        <v>59</v>
      </c>
      <c r="R1" s="16" t="s">
        <v>2</v>
      </c>
      <c r="W1" s="16" t="s">
        <v>3</v>
      </c>
      <c r="X1" s="17" t="s">
        <v>62</v>
      </c>
    </row>
    <row r="2" spans="1:25" s="58" customFormat="1" ht="30" customHeight="1" x14ac:dyDescent="0.3">
      <c r="A2" s="74" t="s">
        <v>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5" s="59" customFormat="1" ht="30" customHeight="1" x14ac:dyDescent="0.3">
      <c r="A3" s="75" t="s">
        <v>103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/>
      <c r="T3" s="76"/>
      <c r="U3" s="76"/>
      <c r="V3" s="76"/>
    </row>
    <row r="4" spans="1:25" s="14" customFormat="1" ht="26.25" customHeight="1" x14ac:dyDescent="0.45">
      <c r="A4" s="81" t="s">
        <v>6</v>
      </c>
      <c r="B4" s="79" t="s">
        <v>0</v>
      </c>
      <c r="C4" s="77" t="s">
        <v>7</v>
      </c>
      <c r="D4" s="78"/>
      <c r="E4" s="77" t="s">
        <v>13</v>
      </c>
      <c r="F4" s="78"/>
      <c r="G4" s="77" t="s">
        <v>15</v>
      </c>
      <c r="H4" s="78"/>
      <c r="I4" s="77" t="s">
        <v>16</v>
      </c>
      <c r="J4" s="78"/>
      <c r="K4" s="77" t="s">
        <v>18</v>
      </c>
      <c r="L4" s="78"/>
      <c r="M4" s="77" t="s">
        <v>20</v>
      </c>
      <c r="N4" s="78"/>
      <c r="O4" s="77" t="s">
        <v>21</v>
      </c>
      <c r="P4" s="78"/>
      <c r="Q4" s="77" t="s">
        <v>4</v>
      </c>
      <c r="R4" s="78"/>
      <c r="S4" s="46"/>
      <c r="T4" s="46"/>
      <c r="U4" s="46"/>
      <c r="V4" s="46"/>
      <c r="W4" s="46"/>
      <c r="X4" s="16"/>
    </row>
    <row r="5" spans="1:25" s="14" customFormat="1" ht="67.5" customHeight="1" x14ac:dyDescent="0.45">
      <c r="A5" s="82"/>
      <c r="B5" s="80"/>
      <c r="C5" s="83" t="s">
        <v>8</v>
      </c>
      <c r="D5" s="83"/>
      <c r="E5" s="83" t="s">
        <v>14</v>
      </c>
      <c r="F5" s="83"/>
      <c r="G5" s="84" t="s">
        <v>66</v>
      </c>
      <c r="H5" s="84"/>
      <c r="I5" s="83" t="s">
        <v>17</v>
      </c>
      <c r="J5" s="83"/>
      <c r="K5" s="83" t="s">
        <v>22</v>
      </c>
      <c r="L5" s="83"/>
      <c r="M5" s="83" t="s">
        <v>19</v>
      </c>
      <c r="N5" s="83"/>
      <c r="O5" s="83" t="s">
        <v>10</v>
      </c>
      <c r="P5" s="83"/>
      <c r="Q5" s="50" t="s">
        <v>1</v>
      </c>
      <c r="R5" s="18" t="s">
        <v>2</v>
      </c>
      <c r="S5" s="46"/>
      <c r="T5" s="46"/>
      <c r="U5" s="47"/>
      <c r="V5" s="47"/>
      <c r="W5" s="46"/>
      <c r="X5" s="16"/>
    </row>
    <row r="6" spans="1:25" s="52" customFormat="1" ht="30" customHeight="1" x14ac:dyDescent="0.4">
      <c r="A6" s="6">
        <v>1</v>
      </c>
      <c r="B6" s="43" t="s">
        <v>72</v>
      </c>
      <c r="C6" s="9" t="s">
        <v>83</v>
      </c>
      <c r="D6" s="8">
        <f t="shared" ref="D6:D7" si="0">IF(C6="AA",10, IF(C6="AB",9, IF(C6="BB",8, IF(C6="BC",7,IF(C6="CC",6, IF(C6="CD",5, IF(C6="DD",4,IF(C6="F",0))))))))</f>
        <v>5</v>
      </c>
      <c r="E6" s="7" t="s">
        <v>87</v>
      </c>
      <c r="F6" s="8">
        <f t="shared" ref="F6:F7" si="1">IF(E6="AA",10, IF(E6="AB",9, IF(E6="BB",8, IF(E6="BC",7,IF(E6="CC",6, IF(E6="CD",5, IF(E6="DD",4,IF(E6="F",0))))))))</f>
        <v>4</v>
      </c>
      <c r="G6" s="7" t="s">
        <v>83</v>
      </c>
      <c r="H6" s="8">
        <f t="shared" ref="H6:H7" si="2">IF(G6="AA",10, IF(G6="AB",9, IF(G6="BB",8, IF(G6="BC",7,IF(G6="CC",6, IF(G6="CD",5, IF(G6="DD",4,IF(G6="F",0))))))))</f>
        <v>5</v>
      </c>
      <c r="I6" s="72" t="s">
        <v>9</v>
      </c>
      <c r="J6" s="8">
        <f t="shared" ref="J6:J7" si="3">IF(I6="AA",10, IF(I6="AB",9, IF(I6="BB",8, IF(I6="BC",7,IF(I6="CC",6, IF(I6="CD",5, IF(I6="DD",4,IF(I6="F",0))))))))</f>
        <v>0</v>
      </c>
      <c r="K6" s="7" t="s">
        <v>83</v>
      </c>
      <c r="L6" s="8">
        <f t="shared" ref="L6:L7" si="4">IF(K6="AA",10, IF(K6="AB",9, IF(K6="BB",8, IF(K6="BC",7,IF(K6="CC",6, IF(K6="CD",5, IF(K6="DD",4,IF(K6="F",0))))))))</f>
        <v>5</v>
      </c>
      <c r="M6" s="7" t="s">
        <v>85</v>
      </c>
      <c r="N6" s="8">
        <f t="shared" ref="N6:N7" si="5">IF(M6="AA",10, IF(M6="AB",9, IF(M6="BB",8, IF(M6="BC",7,IF(M6="CC",6, IF(M6="CD",5, IF(M6="DD",4,IF(M6="F",0))))))))</f>
        <v>7</v>
      </c>
      <c r="O6" s="7" t="s">
        <v>82</v>
      </c>
      <c r="P6" s="8">
        <f t="shared" ref="P6:P7" si="6">IF(O6="AA",10, IF(O6="AB",9, IF(O6="BB",8, IF(O6="BC",7,IF(O6="CC",6, IF(O6="CD",5, IF(O6="DD",4,IF(O6="F",0))))))))</f>
        <v>8</v>
      </c>
      <c r="Q6" s="7">
        <f t="shared" ref="Q6:Q7" si="7">(D6*8+F6*8+H6*6+J6*6+L6*6+N6*3+P6*3)</f>
        <v>177</v>
      </c>
      <c r="R6" s="10">
        <f t="shared" ref="R6:R7" si="8">Q6/40</f>
        <v>4.4249999999999998</v>
      </c>
      <c r="S6" s="57"/>
      <c r="T6" s="33"/>
      <c r="U6" s="35"/>
      <c r="V6" s="34"/>
      <c r="W6" s="66"/>
      <c r="X6" s="61" t="s">
        <v>77</v>
      </c>
    </row>
    <row r="7" spans="1:25" s="52" customFormat="1" ht="30" customHeight="1" x14ac:dyDescent="0.4">
      <c r="A7" s="6">
        <v>2</v>
      </c>
      <c r="B7" s="43" t="s">
        <v>92</v>
      </c>
      <c r="C7" s="9" t="s">
        <v>87</v>
      </c>
      <c r="D7" s="8">
        <f t="shared" si="0"/>
        <v>4</v>
      </c>
      <c r="E7" s="7" t="s">
        <v>9</v>
      </c>
      <c r="F7" s="8">
        <f t="shared" si="1"/>
        <v>0</v>
      </c>
      <c r="G7" s="72" t="s">
        <v>9</v>
      </c>
      <c r="H7" s="8">
        <f t="shared" si="2"/>
        <v>0</v>
      </c>
      <c r="I7" s="7" t="s">
        <v>9</v>
      </c>
      <c r="J7" s="8">
        <f t="shared" si="3"/>
        <v>0</v>
      </c>
      <c r="K7" s="7" t="s">
        <v>83</v>
      </c>
      <c r="L7" s="8">
        <f t="shared" si="4"/>
        <v>5</v>
      </c>
      <c r="M7" s="7" t="s">
        <v>82</v>
      </c>
      <c r="N7" s="8">
        <f t="shared" si="5"/>
        <v>8</v>
      </c>
      <c r="O7" s="7" t="s">
        <v>84</v>
      </c>
      <c r="P7" s="8">
        <f t="shared" si="6"/>
        <v>9</v>
      </c>
      <c r="Q7" s="7">
        <f t="shared" si="7"/>
        <v>113</v>
      </c>
      <c r="R7" s="10">
        <f t="shared" si="8"/>
        <v>2.8250000000000002</v>
      </c>
      <c r="S7" s="57"/>
      <c r="T7" s="33"/>
      <c r="U7" s="35"/>
      <c r="V7" s="34"/>
      <c r="W7" s="66"/>
      <c r="X7" s="61" t="s">
        <v>93</v>
      </c>
    </row>
    <row r="8" spans="1:25" s="54" customFormat="1" ht="30" customHeight="1" x14ac:dyDescent="0.4">
      <c r="A8" s="6">
        <v>3</v>
      </c>
      <c r="B8" s="43" t="s">
        <v>88</v>
      </c>
      <c r="C8" s="9" t="s">
        <v>87</v>
      </c>
      <c r="D8" s="8">
        <f t="shared" ref="D8" si="9">IF(C8="AA",10, IF(C8="AB",9, IF(C8="BB",8, IF(C8="BC",7,IF(C8="CC",6, IF(C8="CD",5, IF(C8="DD",4,IF(C8="F",0))))))))</f>
        <v>4</v>
      </c>
      <c r="E8" s="7" t="s">
        <v>87</v>
      </c>
      <c r="F8" s="8">
        <f t="shared" ref="F8" si="10">IF(E8="AA",10, IF(E8="AB",9, IF(E8="BB",8, IF(E8="BC",7,IF(E8="CC",6, IF(E8="CD",5, IF(E8="DD",4,IF(E8="F",0))))))))</f>
        <v>4</v>
      </c>
      <c r="G8" s="72" t="s">
        <v>9</v>
      </c>
      <c r="H8" s="8">
        <f t="shared" ref="H8" si="11">IF(G8="AA",10, IF(G8="AB",9, IF(G8="BB",8, IF(G8="BC",7,IF(G8="CC",6, IF(G8="CD",5, IF(G8="DD",4,IF(G8="F",0))))))))</f>
        <v>0</v>
      </c>
      <c r="I8" s="7" t="s">
        <v>87</v>
      </c>
      <c r="J8" s="8">
        <f t="shared" ref="J8" si="12">IF(I8="AA",10, IF(I8="AB",9, IF(I8="BB",8, IF(I8="BC",7,IF(I8="CC",6, IF(I8="CD",5, IF(I8="DD",4,IF(I8="F",0))))))))</f>
        <v>4</v>
      </c>
      <c r="K8" s="7" t="s">
        <v>86</v>
      </c>
      <c r="L8" s="8">
        <f t="shared" ref="L8" si="13">IF(K8="AA",10, IF(K8="AB",9, IF(K8="BB",8, IF(K8="BC",7,IF(K8="CC",6, IF(K8="CD",5, IF(K8="DD",4,IF(K8="F",0))))))))</f>
        <v>6</v>
      </c>
      <c r="M8" s="7" t="s">
        <v>84</v>
      </c>
      <c r="N8" s="8">
        <f t="shared" ref="N8" si="14">IF(M8="AA",10, IF(M8="AB",9, IF(M8="BB",8, IF(M8="BC",7,IF(M8="CC",6, IF(M8="CD",5, IF(M8="DD",4,IF(M8="F",0))))))))</f>
        <v>9</v>
      </c>
      <c r="O8" s="7" t="s">
        <v>84</v>
      </c>
      <c r="P8" s="8">
        <f t="shared" ref="P8" si="15">IF(O8="AA",10, IF(O8="AB",9, IF(O8="BB",8, IF(O8="BC",7,IF(O8="CC",6, IF(O8="CD",5, IF(O8="DD",4,IF(O8="F",0))))))))</f>
        <v>9</v>
      </c>
      <c r="Q8" s="7">
        <f t="shared" ref="Q8" si="16">(D8*8+F8*8+H8*6+J8*6+L8*6+N8*3+P8*3)</f>
        <v>178</v>
      </c>
      <c r="R8" s="10">
        <f t="shared" ref="R8" si="17">Q8/40</f>
        <v>4.45</v>
      </c>
      <c r="S8" s="67"/>
      <c r="T8" s="33"/>
      <c r="U8" s="35"/>
      <c r="V8" s="34"/>
      <c r="W8" s="66"/>
      <c r="X8" s="61" t="s">
        <v>89</v>
      </c>
    </row>
    <row r="9" spans="1:25" s="24" customFormat="1" x14ac:dyDescent="0.3">
      <c r="A9" s="1"/>
      <c r="B9" s="1"/>
      <c r="C9" s="1"/>
      <c r="D9" s="19"/>
      <c r="E9" s="1"/>
      <c r="F9" s="19"/>
      <c r="G9" s="1"/>
      <c r="H9" s="19"/>
      <c r="I9" s="1"/>
      <c r="J9" s="19"/>
      <c r="K9" s="1"/>
      <c r="L9" s="19"/>
      <c r="M9" s="1"/>
      <c r="N9" s="19"/>
      <c r="O9" s="1"/>
      <c r="P9" s="19"/>
      <c r="Q9" s="20"/>
      <c r="R9" s="21"/>
      <c r="S9" s="1"/>
      <c r="T9" s="20"/>
      <c r="U9" s="22"/>
      <c r="V9" s="22"/>
      <c r="W9" s="23"/>
      <c r="X9" s="25"/>
    </row>
    <row r="10" spans="1:25" s="24" customFormat="1" x14ac:dyDescent="0.3">
      <c r="A10" s="1"/>
      <c r="B10" s="1"/>
      <c r="C10" s="1"/>
      <c r="D10" s="19"/>
      <c r="E10" s="1"/>
      <c r="F10" s="19"/>
      <c r="G10" s="1"/>
      <c r="H10" s="19"/>
      <c r="I10" s="1"/>
      <c r="J10" s="19"/>
      <c r="K10" s="1"/>
      <c r="L10" s="19"/>
      <c r="M10" s="1"/>
      <c r="N10" s="19"/>
      <c r="O10" s="1"/>
      <c r="P10" s="19"/>
      <c r="Q10" s="20"/>
      <c r="R10" s="21"/>
      <c r="S10" s="1"/>
      <c r="T10" s="20"/>
      <c r="U10" s="22"/>
      <c r="V10" s="22"/>
      <c r="W10" s="23"/>
      <c r="X10" s="25"/>
    </row>
    <row r="11" spans="1:25" s="4" customFormat="1" ht="19.5" customHeight="1" x14ac:dyDescent="0.35">
      <c r="A11" s="1"/>
      <c r="B11" s="1"/>
      <c r="C11" s="1"/>
      <c r="D11" s="19"/>
      <c r="E11" s="1"/>
      <c r="F11" s="19"/>
      <c r="G11" s="1"/>
      <c r="H11" s="19"/>
      <c r="I11" s="1"/>
      <c r="J11" s="19"/>
      <c r="K11" s="1"/>
      <c r="L11" s="19"/>
      <c r="M11" s="1"/>
      <c r="N11" s="19"/>
      <c r="O11" s="1"/>
      <c r="P11" s="19"/>
      <c r="Q11" s="20"/>
      <c r="R11" s="21"/>
      <c r="S11" s="1"/>
      <c r="T11" s="20"/>
      <c r="U11" s="22"/>
      <c r="V11" s="22"/>
      <c r="W11" s="13"/>
      <c r="X11" s="13"/>
      <c r="Y11" s="13"/>
    </row>
    <row r="12" spans="1:25" s="24" customFormat="1" x14ac:dyDescent="0.3">
      <c r="A12" s="1"/>
      <c r="B12" s="1"/>
      <c r="C12" s="1"/>
      <c r="D12" s="19"/>
      <c r="E12" s="1"/>
      <c r="F12" s="19"/>
      <c r="G12" s="1"/>
      <c r="H12" s="19"/>
      <c r="I12" s="1"/>
      <c r="J12" s="19"/>
      <c r="K12" s="1"/>
      <c r="L12" s="19"/>
      <c r="M12" s="1"/>
      <c r="N12" s="19"/>
      <c r="O12" s="1"/>
      <c r="P12" s="19"/>
      <c r="Q12" s="20"/>
      <c r="R12" s="21"/>
      <c r="S12" s="1"/>
      <c r="T12" s="20"/>
      <c r="U12" s="22"/>
      <c r="V12" s="22"/>
      <c r="W12" s="23"/>
      <c r="X12" s="25"/>
    </row>
    <row r="13" spans="1:25" s="24" customFormat="1" x14ac:dyDescent="0.3">
      <c r="A13" s="1"/>
      <c r="B13" s="1"/>
      <c r="C13" s="1"/>
      <c r="D13" s="19"/>
      <c r="E13" s="1"/>
      <c r="F13" s="19"/>
      <c r="G13" s="1"/>
      <c r="H13" s="19"/>
      <c r="I13" s="1"/>
      <c r="J13" s="19"/>
      <c r="K13" s="1"/>
      <c r="L13" s="19"/>
      <c r="M13" s="1"/>
      <c r="N13" s="19"/>
      <c r="O13" s="1"/>
      <c r="P13" s="19"/>
      <c r="Q13" s="20"/>
      <c r="R13" s="21"/>
      <c r="S13" s="1"/>
      <c r="T13" s="20"/>
      <c r="U13" s="22"/>
      <c r="V13" s="22"/>
      <c r="W13" s="23"/>
      <c r="X13" s="26"/>
    </row>
    <row r="14" spans="1:25" s="15" customFormat="1" ht="18.75" customHeight="1" x14ac:dyDescent="0.5">
      <c r="A14" s="1"/>
      <c r="B14" s="1"/>
      <c r="C14" s="1"/>
      <c r="D14" s="19"/>
      <c r="E14" s="1"/>
      <c r="F14" s="19"/>
      <c r="G14" s="1"/>
      <c r="H14" s="19"/>
      <c r="I14" s="1"/>
      <c r="J14" s="19"/>
      <c r="K14" s="1"/>
      <c r="L14" s="19"/>
      <c r="M14" s="1"/>
      <c r="N14" s="19"/>
      <c r="O14" s="1"/>
      <c r="P14" s="19"/>
      <c r="Q14" s="20"/>
      <c r="R14" s="21"/>
      <c r="S14" s="1"/>
      <c r="T14" s="20"/>
      <c r="U14" s="22"/>
      <c r="V14" s="22"/>
      <c r="W14" s="23"/>
      <c r="X14" s="25"/>
    </row>
    <row r="15" spans="1:25" s="15" customFormat="1" ht="15.75" customHeight="1" x14ac:dyDescent="0.5">
      <c r="A15" s="1"/>
      <c r="B15" s="1"/>
      <c r="C15" s="1"/>
      <c r="D15" s="19"/>
      <c r="E15" s="1"/>
      <c r="F15" s="19"/>
      <c r="G15" s="1"/>
      <c r="H15" s="19"/>
      <c r="I15" s="1"/>
      <c r="J15" s="19"/>
      <c r="K15" s="1"/>
      <c r="L15" s="19"/>
      <c r="M15" s="1"/>
      <c r="N15" s="19"/>
      <c r="O15" s="1"/>
      <c r="P15" s="19"/>
      <c r="Q15" s="20"/>
      <c r="R15" s="21"/>
      <c r="S15" s="20"/>
      <c r="T15" s="20"/>
      <c r="U15" s="22"/>
      <c r="V15" s="22"/>
      <c r="W15" s="23"/>
      <c r="X15" s="25"/>
    </row>
    <row r="18" spans="1:21" s="5" customFormat="1" ht="15.6" x14ac:dyDescent="0.3">
      <c r="A18" s="31"/>
      <c r="B18" s="31" t="s">
        <v>48</v>
      </c>
      <c r="C18" s="31"/>
      <c r="D18" s="31"/>
      <c r="E18" s="31"/>
      <c r="F18" s="31"/>
      <c r="G18" s="31"/>
      <c r="H18" s="31" t="s">
        <v>53</v>
      </c>
      <c r="I18" s="31"/>
      <c r="J18" s="31"/>
      <c r="M18" s="31"/>
      <c r="N18" s="31" t="s">
        <v>67</v>
      </c>
      <c r="O18" s="31"/>
      <c r="P18" s="31"/>
      <c r="Q18" s="44" t="s">
        <v>68</v>
      </c>
      <c r="S18" s="37"/>
      <c r="T18" s="31"/>
      <c r="U18" s="31"/>
    </row>
  </sheetData>
  <mergeCells count="19">
    <mergeCell ref="M5:N5"/>
    <mergeCell ref="I5:J5"/>
    <mergeCell ref="K5:L5"/>
    <mergeCell ref="A2:V2"/>
    <mergeCell ref="A3:V3"/>
    <mergeCell ref="M4:N4"/>
    <mergeCell ref="Q4:R4"/>
    <mergeCell ref="O4:P4"/>
    <mergeCell ref="B4:B5"/>
    <mergeCell ref="C4:D4"/>
    <mergeCell ref="A4:A5"/>
    <mergeCell ref="E4:F4"/>
    <mergeCell ref="G4:H4"/>
    <mergeCell ref="I4:J4"/>
    <mergeCell ref="C5:D5"/>
    <mergeCell ref="E5:F5"/>
    <mergeCell ref="G5:H5"/>
    <mergeCell ref="K4:L4"/>
    <mergeCell ref="O5:P5"/>
  </mergeCells>
  <dataValidations count="1">
    <dataValidation type="textLength" operator="greaterThan" showInputMessage="1" showErrorMessage="1" errorTitle="Grade Point" error="Dont Change." promptTitle="Grade Point" prompt="This is Grade Point obtained" sqref="L6:L15 H6:H15 D6:D15 J6:J15 F6:F15 N6:N15 P6:P15">
      <formula1>10</formula1>
    </dataValidation>
  </dataValidations>
  <pageMargins left="0.51181102362204722" right="0" top="0.23622047244094491" bottom="0" header="0" footer="0"/>
  <pageSetup paperSize="5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F39"/>
  <sheetViews>
    <sheetView view="pageBreakPreview" zoomScale="69" zoomScaleNormal="89" zoomScaleSheetLayoutView="69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19" sqref="I19"/>
    </sheetView>
  </sheetViews>
  <sheetFormatPr defaultRowHeight="14.4" x14ac:dyDescent="0.3"/>
  <cols>
    <col min="1" max="1" width="8.33203125" customWidth="1"/>
    <col min="2" max="2" width="22.44140625" customWidth="1"/>
    <col min="3" max="3" width="8.33203125" customWidth="1"/>
    <col min="4" max="4" width="13.44140625" customWidth="1"/>
    <col min="5" max="5" width="9.33203125" customWidth="1"/>
    <col min="6" max="6" width="13" customWidth="1"/>
    <col min="8" max="8" width="14" customWidth="1"/>
    <col min="9" max="9" width="8.88671875" customWidth="1"/>
    <col min="10" max="10" width="14.44140625" customWidth="1"/>
    <col min="12" max="12" width="12.88671875" customWidth="1"/>
    <col min="13" max="13" width="8.88671875" customWidth="1"/>
    <col min="14" max="14" width="13.33203125" customWidth="1"/>
    <col min="16" max="16" width="12.44140625" customWidth="1"/>
    <col min="18" max="18" width="12.6640625" customWidth="1"/>
    <col min="19" max="19" width="10.5546875" customWidth="1"/>
    <col min="20" max="20" width="10.21875" customWidth="1"/>
    <col min="21" max="21" width="10.5546875" hidden="1" customWidth="1"/>
    <col min="22" max="22" width="0.5546875" hidden="1" customWidth="1"/>
    <col min="23" max="25" width="10.5546875" hidden="1" customWidth="1"/>
    <col min="26" max="26" width="42.109375" customWidth="1"/>
  </cols>
  <sheetData>
    <row r="1" spans="1:26" x14ac:dyDescent="0.3">
      <c r="B1" t="s">
        <v>64</v>
      </c>
      <c r="C1" t="s">
        <v>54</v>
      </c>
      <c r="E1" t="s">
        <v>55</v>
      </c>
      <c r="G1" t="s">
        <v>56</v>
      </c>
      <c r="I1" t="s">
        <v>57</v>
      </c>
      <c r="K1" t="s">
        <v>58</v>
      </c>
      <c r="M1" t="s">
        <v>9</v>
      </c>
      <c r="O1" t="s">
        <v>59</v>
      </c>
      <c r="Q1" t="s">
        <v>60</v>
      </c>
      <c r="T1" t="s">
        <v>2</v>
      </c>
      <c r="Y1" t="s">
        <v>3</v>
      </c>
      <c r="Z1" t="s">
        <v>65</v>
      </c>
    </row>
    <row r="2" spans="1:26" s="11" customFormat="1" ht="21" x14ac:dyDescent="0.4">
      <c r="A2" s="87" t="s">
        <v>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38"/>
    </row>
    <row r="3" spans="1:26" s="4" customFormat="1" ht="18" x14ac:dyDescent="0.35">
      <c r="A3" s="88" t="s">
        <v>104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9"/>
      <c r="V3" s="89"/>
      <c r="W3" s="89"/>
      <c r="X3" s="89"/>
      <c r="Y3" s="39"/>
    </row>
    <row r="4" spans="1:26" ht="21.75" customHeight="1" x14ac:dyDescent="0.3">
      <c r="A4" s="92" t="s">
        <v>6</v>
      </c>
      <c r="B4" s="92" t="s">
        <v>0</v>
      </c>
      <c r="C4" s="90" t="s">
        <v>37</v>
      </c>
      <c r="D4" s="91"/>
      <c r="E4" s="90" t="s">
        <v>38</v>
      </c>
      <c r="F4" s="91"/>
      <c r="G4" s="90" t="s">
        <v>39</v>
      </c>
      <c r="H4" s="91"/>
      <c r="I4" s="90" t="s">
        <v>40</v>
      </c>
      <c r="J4" s="91"/>
      <c r="K4" s="90" t="s">
        <v>11</v>
      </c>
      <c r="L4" s="91"/>
      <c r="M4" s="90" t="s">
        <v>42</v>
      </c>
      <c r="N4" s="91"/>
      <c r="O4" s="90" t="s">
        <v>41</v>
      </c>
      <c r="P4" s="91"/>
      <c r="Q4" s="90" t="s">
        <v>52</v>
      </c>
      <c r="R4" s="91"/>
      <c r="S4" s="90" t="s">
        <v>4</v>
      </c>
      <c r="T4" s="91"/>
      <c r="U4" s="48"/>
      <c r="V4" s="48"/>
      <c r="W4" s="48"/>
      <c r="X4" s="48"/>
      <c r="Y4" s="48"/>
      <c r="Z4" s="5"/>
    </row>
    <row r="5" spans="1:26" ht="57" customHeight="1" x14ac:dyDescent="0.3">
      <c r="A5" s="93"/>
      <c r="B5" s="93"/>
      <c r="C5" s="86" t="s">
        <v>71</v>
      </c>
      <c r="D5" s="86"/>
      <c r="E5" s="86" t="s">
        <v>43</v>
      </c>
      <c r="F5" s="86"/>
      <c r="G5" s="86" t="s">
        <v>44</v>
      </c>
      <c r="H5" s="86"/>
      <c r="I5" s="86" t="s">
        <v>45</v>
      </c>
      <c r="J5" s="86"/>
      <c r="K5" s="86" t="s">
        <v>12</v>
      </c>
      <c r="L5" s="86"/>
      <c r="M5" s="95" t="s">
        <v>46</v>
      </c>
      <c r="N5" s="96"/>
      <c r="O5" s="86" t="s">
        <v>47</v>
      </c>
      <c r="P5" s="86"/>
      <c r="Q5" s="86" t="s">
        <v>50</v>
      </c>
      <c r="R5" s="86"/>
      <c r="S5" s="51" t="s">
        <v>1</v>
      </c>
      <c r="T5" s="2" t="s">
        <v>2</v>
      </c>
      <c r="U5" s="49"/>
      <c r="V5" s="49"/>
      <c r="W5" s="49"/>
      <c r="X5" s="49"/>
      <c r="Y5" s="48"/>
      <c r="Z5" s="45"/>
    </row>
    <row r="6" spans="1:26" ht="31.8" customHeight="1" x14ac:dyDescent="0.3">
      <c r="A6" s="7">
        <v>1</v>
      </c>
      <c r="B6" s="7" t="s">
        <v>94</v>
      </c>
      <c r="C6" s="43" t="s">
        <v>86</v>
      </c>
      <c r="D6" s="8">
        <f t="shared" ref="D6:R11" si="0">IF(C6="AA",10, IF(C6="AB",9, IF(C6="BB",8, IF(C6="BC",7,IF(C6="CC",6, IF(C6="CD",5, IF(C6="DD",4,IF(C6="F",0))))))))</f>
        <v>6</v>
      </c>
      <c r="E6" s="71" t="s">
        <v>87</v>
      </c>
      <c r="F6" s="8">
        <f t="shared" si="0"/>
        <v>4</v>
      </c>
      <c r="G6" s="43" t="s">
        <v>85</v>
      </c>
      <c r="H6" s="8">
        <f t="shared" si="0"/>
        <v>7</v>
      </c>
      <c r="I6" s="43" t="s">
        <v>83</v>
      </c>
      <c r="J6" s="8">
        <f t="shared" si="0"/>
        <v>5</v>
      </c>
      <c r="K6" s="43" t="s">
        <v>86</v>
      </c>
      <c r="L6" s="8">
        <f t="shared" ref="L6:L11" si="1">IF(K6="AA",10, IF(K6="AB",9, IF(K6="BB",8, IF(K6="BC",7,IF(K6="CC",6, IF(K6="CD",5, IF(K6="DD",4,IF(K6="F",0))))))))</f>
        <v>6</v>
      </c>
      <c r="M6" s="43" t="s">
        <v>85</v>
      </c>
      <c r="N6" s="8">
        <f t="shared" si="0"/>
        <v>7</v>
      </c>
      <c r="O6" s="43" t="s">
        <v>87</v>
      </c>
      <c r="P6" s="8">
        <f t="shared" si="0"/>
        <v>4</v>
      </c>
      <c r="Q6" s="43" t="s">
        <v>82</v>
      </c>
      <c r="R6" s="8">
        <f t="shared" si="0"/>
        <v>8</v>
      </c>
      <c r="S6" s="7">
        <f t="shared" ref="S6:S11" si="2">(D6*8+F6*8+H6*6+J6*6+L6*6+N6*2+P6*2+R6*2)</f>
        <v>226</v>
      </c>
      <c r="T6" s="10">
        <f t="shared" ref="T6:T11" si="3">S6/40</f>
        <v>5.65</v>
      </c>
      <c r="U6" s="49"/>
      <c r="V6" s="49"/>
      <c r="W6" s="49"/>
      <c r="X6" s="49"/>
      <c r="Y6" s="48"/>
      <c r="Z6" s="68" t="s">
        <v>97</v>
      </c>
    </row>
    <row r="7" spans="1:26" s="52" customFormat="1" ht="30" customHeight="1" x14ac:dyDescent="0.3">
      <c r="A7" s="6">
        <v>2</v>
      </c>
      <c r="B7" s="43" t="s">
        <v>73</v>
      </c>
      <c r="C7" s="9" t="s">
        <v>9</v>
      </c>
      <c r="D7" s="8">
        <f t="shared" si="0"/>
        <v>0</v>
      </c>
      <c r="E7" s="7" t="s">
        <v>9</v>
      </c>
      <c r="F7" s="8">
        <f t="shared" si="0"/>
        <v>0</v>
      </c>
      <c r="G7" s="7" t="s">
        <v>9</v>
      </c>
      <c r="H7" s="8">
        <f t="shared" si="0"/>
        <v>0</v>
      </c>
      <c r="I7" s="64" t="s">
        <v>9</v>
      </c>
      <c r="J7" s="8">
        <f t="shared" si="0"/>
        <v>0</v>
      </c>
      <c r="K7" s="7" t="s">
        <v>87</v>
      </c>
      <c r="L7" s="8">
        <f t="shared" si="1"/>
        <v>4</v>
      </c>
      <c r="M7" s="7" t="s">
        <v>9</v>
      </c>
      <c r="N7" s="8">
        <f t="shared" si="0"/>
        <v>0</v>
      </c>
      <c r="O7" s="7" t="s">
        <v>9</v>
      </c>
      <c r="P7" s="8">
        <f t="shared" si="0"/>
        <v>0</v>
      </c>
      <c r="Q7" s="7" t="s">
        <v>9</v>
      </c>
      <c r="R7" s="8">
        <f t="shared" si="0"/>
        <v>0</v>
      </c>
      <c r="S7" s="7">
        <f t="shared" si="2"/>
        <v>24</v>
      </c>
      <c r="T7" s="10">
        <f t="shared" si="3"/>
        <v>0.6</v>
      </c>
      <c r="U7" s="30"/>
      <c r="V7" s="27"/>
      <c r="W7" s="28"/>
      <c r="X7" s="28"/>
      <c r="Y7" s="29"/>
      <c r="Z7" s="60" t="s">
        <v>78</v>
      </c>
    </row>
    <row r="8" spans="1:26" s="52" customFormat="1" ht="30" customHeight="1" x14ac:dyDescent="0.3">
      <c r="A8" s="7">
        <v>3</v>
      </c>
      <c r="B8" s="43" t="s">
        <v>95</v>
      </c>
      <c r="C8" s="9" t="s">
        <v>86</v>
      </c>
      <c r="D8" s="8">
        <f t="shared" si="0"/>
        <v>6</v>
      </c>
      <c r="E8" s="72" t="s">
        <v>9</v>
      </c>
      <c r="F8" s="8">
        <f t="shared" si="0"/>
        <v>0</v>
      </c>
      <c r="G8" s="7" t="s">
        <v>87</v>
      </c>
      <c r="H8" s="8">
        <f t="shared" si="0"/>
        <v>4</v>
      </c>
      <c r="I8" s="64" t="s">
        <v>9</v>
      </c>
      <c r="J8" s="8">
        <f t="shared" si="0"/>
        <v>0</v>
      </c>
      <c r="K8" s="7" t="s">
        <v>86</v>
      </c>
      <c r="L8" s="8">
        <f t="shared" si="1"/>
        <v>6</v>
      </c>
      <c r="M8" s="7" t="s">
        <v>86</v>
      </c>
      <c r="N8" s="8">
        <f t="shared" si="0"/>
        <v>6</v>
      </c>
      <c r="O8" s="7" t="s">
        <v>83</v>
      </c>
      <c r="P8" s="8">
        <f t="shared" si="0"/>
        <v>5</v>
      </c>
      <c r="Q8" s="7" t="s">
        <v>85</v>
      </c>
      <c r="R8" s="8">
        <f t="shared" si="0"/>
        <v>7</v>
      </c>
      <c r="S8" s="7">
        <f t="shared" si="2"/>
        <v>144</v>
      </c>
      <c r="T8" s="10">
        <f t="shared" si="3"/>
        <v>3.6</v>
      </c>
      <c r="U8" s="30"/>
      <c r="V8" s="27"/>
      <c r="W8" s="28"/>
      <c r="X8" s="28"/>
      <c r="Y8" s="29"/>
      <c r="Z8" s="60" t="s">
        <v>98</v>
      </c>
    </row>
    <row r="9" spans="1:26" s="52" customFormat="1" ht="30" customHeight="1" x14ac:dyDescent="0.3">
      <c r="A9" s="6">
        <v>4</v>
      </c>
      <c r="B9" s="43" t="s">
        <v>96</v>
      </c>
      <c r="C9" s="9" t="s">
        <v>86</v>
      </c>
      <c r="D9" s="8">
        <f t="shared" si="0"/>
        <v>6</v>
      </c>
      <c r="E9" s="72" t="s">
        <v>9</v>
      </c>
      <c r="F9" s="8">
        <f t="shared" si="0"/>
        <v>0</v>
      </c>
      <c r="G9" s="7" t="s">
        <v>87</v>
      </c>
      <c r="H9" s="8">
        <f t="shared" si="0"/>
        <v>4</v>
      </c>
      <c r="I9" s="7" t="s">
        <v>86</v>
      </c>
      <c r="J9" s="8">
        <f t="shared" si="0"/>
        <v>6</v>
      </c>
      <c r="K9" s="7" t="s">
        <v>85</v>
      </c>
      <c r="L9" s="8">
        <f t="shared" si="1"/>
        <v>7</v>
      </c>
      <c r="M9" s="7" t="s">
        <v>86</v>
      </c>
      <c r="N9" s="8">
        <f t="shared" si="0"/>
        <v>6</v>
      </c>
      <c r="O9" s="7" t="s">
        <v>85</v>
      </c>
      <c r="P9" s="8">
        <f t="shared" si="0"/>
        <v>7</v>
      </c>
      <c r="Q9" s="7" t="s">
        <v>84</v>
      </c>
      <c r="R9" s="8">
        <f t="shared" si="0"/>
        <v>9</v>
      </c>
      <c r="S9" s="7">
        <f t="shared" si="2"/>
        <v>194</v>
      </c>
      <c r="T9" s="10">
        <f t="shared" si="3"/>
        <v>4.8499999999999996</v>
      </c>
      <c r="U9" s="30"/>
      <c r="V9" s="27"/>
      <c r="W9" s="28"/>
      <c r="X9" s="28"/>
      <c r="Y9" s="29"/>
      <c r="Z9" s="60" t="s">
        <v>99</v>
      </c>
    </row>
    <row r="10" spans="1:26" s="52" customFormat="1" ht="30" customHeight="1" x14ac:dyDescent="0.35">
      <c r="A10" s="7">
        <v>5</v>
      </c>
      <c r="B10" s="43" t="s">
        <v>74</v>
      </c>
      <c r="C10" s="70" t="s">
        <v>9</v>
      </c>
      <c r="D10" s="8">
        <f t="shared" si="0"/>
        <v>0</v>
      </c>
      <c r="E10" s="7" t="s">
        <v>9</v>
      </c>
      <c r="F10" s="8">
        <f t="shared" ref="F10:F11" si="4">IF(E10="AA",10, IF(E10="AB",9, IF(E10="BB",8, IF(E10="BC",7,IF(E10="CC",6, IF(E10="CD",5, IF(E10="DD",4,IF(E10="F",0))))))))</f>
        <v>0</v>
      </c>
      <c r="G10" s="7" t="s">
        <v>87</v>
      </c>
      <c r="H10" s="8">
        <f t="shared" si="0"/>
        <v>4</v>
      </c>
      <c r="I10" s="7" t="s">
        <v>87</v>
      </c>
      <c r="J10" s="8">
        <f t="shared" si="0"/>
        <v>4</v>
      </c>
      <c r="K10" s="7" t="s">
        <v>83</v>
      </c>
      <c r="L10" s="8">
        <f t="shared" si="1"/>
        <v>5</v>
      </c>
      <c r="M10" s="7" t="s">
        <v>85</v>
      </c>
      <c r="N10" s="8">
        <f t="shared" si="0"/>
        <v>7</v>
      </c>
      <c r="O10" s="7" t="s">
        <v>82</v>
      </c>
      <c r="P10" s="8">
        <f t="shared" si="0"/>
        <v>8</v>
      </c>
      <c r="Q10" s="7" t="s">
        <v>86</v>
      </c>
      <c r="R10" s="8">
        <f t="shared" si="0"/>
        <v>6</v>
      </c>
      <c r="S10" s="7">
        <f t="shared" si="2"/>
        <v>120</v>
      </c>
      <c r="T10" s="10">
        <f t="shared" si="3"/>
        <v>3</v>
      </c>
      <c r="U10" s="12"/>
      <c r="V10" s="27"/>
      <c r="W10" s="55"/>
      <c r="X10" s="55"/>
      <c r="Y10" s="29"/>
      <c r="Z10" s="60" t="s">
        <v>79</v>
      </c>
    </row>
    <row r="11" spans="1:26" s="24" customFormat="1" ht="30" customHeight="1" x14ac:dyDescent="0.4">
      <c r="A11" s="6">
        <v>6</v>
      </c>
      <c r="B11" s="43" t="s">
        <v>75</v>
      </c>
      <c r="C11" s="9" t="s">
        <v>87</v>
      </c>
      <c r="D11" s="8">
        <f t="shared" si="0"/>
        <v>4</v>
      </c>
      <c r="E11" s="72" t="s">
        <v>9</v>
      </c>
      <c r="F11" s="8">
        <f t="shared" si="4"/>
        <v>0</v>
      </c>
      <c r="G11" s="7" t="s">
        <v>87</v>
      </c>
      <c r="H11" s="8">
        <f t="shared" si="0"/>
        <v>4</v>
      </c>
      <c r="I11" s="7" t="s">
        <v>87</v>
      </c>
      <c r="J11" s="8">
        <f t="shared" si="0"/>
        <v>4</v>
      </c>
      <c r="K11" s="7" t="s">
        <v>86</v>
      </c>
      <c r="L11" s="8">
        <f t="shared" si="1"/>
        <v>6</v>
      </c>
      <c r="M11" s="7" t="s">
        <v>85</v>
      </c>
      <c r="N11" s="8">
        <f t="shared" si="0"/>
        <v>7</v>
      </c>
      <c r="O11" s="7" t="s">
        <v>86</v>
      </c>
      <c r="P11" s="8">
        <f t="shared" si="0"/>
        <v>6</v>
      </c>
      <c r="Q11" s="7" t="s">
        <v>85</v>
      </c>
      <c r="R11" s="8">
        <f t="shared" si="0"/>
        <v>7</v>
      </c>
      <c r="S11" s="7">
        <f t="shared" si="2"/>
        <v>156</v>
      </c>
      <c r="T11" s="10">
        <f t="shared" si="3"/>
        <v>3.9</v>
      </c>
      <c r="U11" s="32"/>
      <c r="V11" s="33"/>
      <c r="W11" s="35"/>
      <c r="X11" s="34"/>
      <c r="Y11" s="36"/>
      <c r="Z11" s="60" t="s">
        <v>80</v>
      </c>
    </row>
    <row r="14" spans="1:26" ht="15.6" x14ac:dyDescent="0.3">
      <c r="B14" s="73" t="s">
        <v>73</v>
      </c>
      <c r="C14" s="94" t="s">
        <v>102</v>
      </c>
      <c r="D14" s="94"/>
    </row>
    <row r="15" spans="1:26" ht="15.6" x14ac:dyDescent="0.3">
      <c r="B15" s="73" t="s">
        <v>95</v>
      </c>
      <c r="C15" s="94"/>
      <c r="D15" s="94"/>
    </row>
    <row r="17" spans="1:32" x14ac:dyDescent="0.3">
      <c r="B17" s="85"/>
      <c r="C17" s="85"/>
      <c r="D17" s="85"/>
      <c r="E17" s="85"/>
    </row>
    <row r="25" spans="1:32" s="40" customFormat="1" ht="24.9" customHeight="1" x14ac:dyDescent="0.3">
      <c r="A25" s="41"/>
      <c r="B25" s="41" t="s">
        <v>48</v>
      </c>
      <c r="C25" s="41"/>
      <c r="D25" s="41"/>
      <c r="E25" s="41"/>
      <c r="F25" s="41"/>
      <c r="G25" s="41"/>
      <c r="H25" s="41"/>
      <c r="I25" s="41"/>
      <c r="J25" s="41" t="s">
        <v>69</v>
      </c>
      <c r="K25" s="41"/>
      <c r="L25" s="41"/>
      <c r="P25" s="41" t="s">
        <v>67</v>
      </c>
      <c r="Q25" s="41"/>
      <c r="R25" s="41"/>
      <c r="S25" s="41" t="s">
        <v>68</v>
      </c>
      <c r="T25" s="41"/>
      <c r="V25" s="41"/>
      <c r="W25" s="41"/>
      <c r="Z25" s="41"/>
      <c r="AA25" s="41"/>
      <c r="AB25" s="41"/>
      <c r="AC25" s="41"/>
      <c r="AD25" s="41"/>
      <c r="AE25" s="41"/>
      <c r="AF25" s="41"/>
    </row>
    <row r="36" spans="1:21" x14ac:dyDescent="0.3">
      <c r="A36" s="65"/>
    </row>
    <row r="39" spans="1:21" ht="15.6" x14ac:dyDescent="0.3">
      <c r="A39" s="41"/>
      <c r="B39" s="41" t="s">
        <v>48</v>
      </c>
      <c r="C39" s="41"/>
      <c r="D39" s="41"/>
      <c r="E39" s="41"/>
      <c r="F39" s="41"/>
      <c r="G39" s="41"/>
      <c r="H39" s="41"/>
      <c r="I39" s="41"/>
      <c r="J39" s="41" t="s">
        <v>69</v>
      </c>
      <c r="K39" s="41"/>
      <c r="L39" s="41"/>
      <c r="M39" s="40"/>
      <c r="N39" s="40"/>
      <c r="O39" s="40"/>
      <c r="P39" s="41" t="s">
        <v>67</v>
      </c>
      <c r="Q39" s="41"/>
      <c r="R39" s="41"/>
      <c r="S39" s="41" t="s">
        <v>68</v>
      </c>
      <c r="T39" s="41"/>
      <c r="U39" s="40"/>
    </row>
  </sheetData>
  <mergeCells count="23">
    <mergeCell ref="C14:D15"/>
    <mergeCell ref="C4:D4"/>
    <mergeCell ref="E4:F4"/>
    <mergeCell ref="G4:H4"/>
    <mergeCell ref="M4:N4"/>
    <mergeCell ref="M5:N5"/>
    <mergeCell ref="I4:J4"/>
    <mergeCell ref="B17:E17"/>
    <mergeCell ref="Q5:R5"/>
    <mergeCell ref="A2:X2"/>
    <mergeCell ref="A3:X3"/>
    <mergeCell ref="K4:L4"/>
    <mergeCell ref="O4:P4"/>
    <mergeCell ref="Q4:R4"/>
    <mergeCell ref="S4:T4"/>
    <mergeCell ref="C5:D5"/>
    <mergeCell ref="E5:F5"/>
    <mergeCell ref="G5:H5"/>
    <mergeCell ref="I5:J5"/>
    <mergeCell ref="K5:L5"/>
    <mergeCell ref="O5:P5"/>
    <mergeCell ref="A4:A5"/>
    <mergeCell ref="B4:B5"/>
  </mergeCells>
  <dataValidations count="1">
    <dataValidation type="textLength" operator="greaterThan" showInputMessage="1" showErrorMessage="1" errorTitle="Grade Point" error="Dont Change." promptTitle="Grade Point" prompt="This is Grade Point obtained" sqref="J6:J11 H6:H11 L6:L11 N6:N11 F6:F11 R6:R11 P6:P11 D6:D11">
      <formula1>10</formula1>
    </dataValidation>
  </dataValidations>
  <pageMargins left="0.5" right="0" top="0.23622047244094499" bottom="0" header="0" footer="0"/>
  <pageSetup paperSize="5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view="pageBreakPreview" topLeftCell="A2" zoomScale="63" zoomScaleNormal="85" zoomScaleSheetLayoutView="63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P20" sqref="P20"/>
    </sheetView>
  </sheetViews>
  <sheetFormatPr defaultRowHeight="14.4" x14ac:dyDescent="0.3"/>
  <cols>
    <col min="1" max="1" width="8.44140625" customWidth="1"/>
    <col min="2" max="2" width="19.5546875" customWidth="1"/>
    <col min="3" max="3" width="9.109375" customWidth="1"/>
    <col min="4" max="4" width="15.44140625" customWidth="1"/>
    <col min="5" max="5" width="9.33203125" customWidth="1"/>
    <col min="6" max="6" width="14.33203125" customWidth="1"/>
    <col min="7" max="7" width="9.33203125" customWidth="1"/>
    <col min="8" max="8" width="12" customWidth="1"/>
    <col min="9" max="9" width="8.5546875" customWidth="1"/>
    <col min="10" max="10" width="12.44140625" customWidth="1"/>
    <col min="11" max="11" width="9.5546875" customWidth="1"/>
    <col min="12" max="12" width="12.6640625" customWidth="1"/>
    <col min="13" max="13" width="9.5546875" customWidth="1"/>
    <col min="14" max="14" width="12.88671875" customWidth="1"/>
    <col min="15" max="15" width="9" customWidth="1"/>
    <col min="16" max="16" width="12.6640625" customWidth="1"/>
    <col min="17" max="17" width="8.88671875" customWidth="1"/>
    <col min="18" max="18" width="12.44140625" customWidth="1"/>
    <col min="19" max="19" width="10" customWidth="1"/>
    <col min="20" max="20" width="10.33203125" customWidth="1"/>
    <col min="21" max="21" width="0.109375" customWidth="1"/>
    <col min="22" max="22" width="8.5546875" hidden="1" customWidth="1"/>
    <col min="23" max="25" width="9.88671875" hidden="1" customWidth="1"/>
    <col min="26" max="26" width="36.109375" customWidth="1"/>
  </cols>
  <sheetData>
    <row r="1" spans="1:27" hidden="1" x14ac:dyDescent="0.3">
      <c r="B1" t="s">
        <v>63</v>
      </c>
      <c r="C1" t="s">
        <v>54</v>
      </c>
      <c r="E1" t="s">
        <v>55</v>
      </c>
      <c r="G1" t="s">
        <v>56</v>
      </c>
      <c r="I1" t="s">
        <v>57</v>
      </c>
      <c r="K1" t="s">
        <v>58</v>
      </c>
      <c r="M1" t="s">
        <v>9</v>
      </c>
      <c r="O1" t="s">
        <v>59</v>
      </c>
      <c r="Q1" t="s">
        <v>60</v>
      </c>
      <c r="T1" t="s">
        <v>2</v>
      </c>
      <c r="Y1" t="s">
        <v>3</v>
      </c>
      <c r="Z1" t="s">
        <v>62</v>
      </c>
    </row>
    <row r="2" spans="1:27" s="11" customFormat="1" ht="24" customHeight="1" x14ac:dyDescent="0.4">
      <c r="A2" s="87" t="s">
        <v>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42"/>
      <c r="Z2" s="42"/>
      <c r="AA2" s="42"/>
    </row>
    <row r="3" spans="1:27" s="58" customFormat="1" ht="30" customHeight="1" x14ac:dyDescent="0.3">
      <c r="A3" s="75" t="s">
        <v>105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6"/>
      <c r="V3" s="76"/>
      <c r="W3" s="76"/>
      <c r="X3" s="76"/>
      <c r="Y3" s="76"/>
      <c r="Z3" s="63"/>
      <c r="AA3" s="63"/>
    </row>
    <row r="4" spans="1:27" ht="24" customHeight="1" x14ac:dyDescent="0.35">
      <c r="A4" s="103" t="s">
        <v>6</v>
      </c>
      <c r="B4" s="105" t="s">
        <v>0</v>
      </c>
      <c r="C4" s="98" t="s">
        <v>23</v>
      </c>
      <c r="D4" s="99"/>
      <c r="E4" s="98" t="s">
        <v>24</v>
      </c>
      <c r="F4" s="99"/>
      <c r="G4" s="98" t="s">
        <v>25</v>
      </c>
      <c r="H4" s="99"/>
      <c r="I4" s="98" t="s">
        <v>26</v>
      </c>
      <c r="J4" s="99"/>
      <c r="K4" s="101" t="s">
        <v>27</v>
      </c>
      <c r="L4" s="102"/>
      <c r="M4" s="98" t="s">
        <v>28</v>
      </c>
      <c r="N4" s="99"/>
      <c r="O4" s="98" t="s">
        <v>29</v>
      </c>
      <c r="P4" s="99"/>
      <c r="Q4" s="98" t="s">
        <v>30</v>
      </c>
      <c r="R4" s="99"/>
      <c r="S4" s="98" t="s">
        <v>4</v>
      </c>
      <c r="T4" s="99"/>
      <c r="U4" s="30"/>
      <c r="V4" s="30"/>
      <c r="W4" s="30"/>
      <c r="X4" s="30"/>
      <c r="Y4" s="30"/>
      <c r="Z4" s="4"/>
      <c r="AA4" s="4"/>
    </row>
    <row r="5" spans="1:27" ht="73.5" customHeight="1" x14ac:dyDescent="0.35">
      <c r="A5" s="104"/>
      <c r="B5" s="106"/>
      <c r="C5" s="100" t="s">
        <v>51</v>
      </c>
      <c r="D5" s="100"/>
      <c r="E5" s="100" t="s">
        <v>31</v>
      </c>
      <c r="F5" s="100"/>
      <c r="G5" s="100" t="s">
        <v>32</v>
      </c>
      <c r="H5" s="100"/>
      <c r="I5" s="100" t="s">
        <v>33</v>
      </c>
      <c r="J5" s="100"/>
      <c r="K5" s="100" t="s">
        <v>12</v>
      </c>
      <c r="L5" s="100"/>
      <c r="M5" s="100" t="s">
        <v>34</v>
      </c>
      <c r="N5" s="100"/>
      <c r="O5" s="100" t="s">
        <v>35</v>
      </c>
      <c r="P5" s="100"/>
      <c r="Q5" s="100" t="s">
        <v>36</v>
      </c>
      <c r="R5" s="100"/>
      <c r="S5" s="3" t="s">
        <v>1</v>
      </c>
      <c r="T5" s="3" t="s">
        <v>2</v>
      </c>
      <c r="U5" s="56"/>
      <c r="V5" s="56"/>
      <c r="W5" s="56"/>
      <c r="X5" s="56"/>
      <c r="Y5" s="30"/>
      <c r="Z5" s="4"/>
      <c r="AA5" s="4"/>
    </row>
    <row r="6" spans="1:27" s="52" customFormat="1" ht="36.6" customHeight="1" x14ac:dyDescent="0.4">
      <c r="A6" s="6">
        <v>1</v>
      </c>
      <c r="B6" s="43" t="s">
        <v>76</v>
      </c>
      <c r="C6" s="9" t="s">
        <v>87</v>
      </c>
      <c r="D6" s="8">
        <f t="shared" ref="D6:D8" si="0">IF(C6="AA",10, IF(C6="AB",9, IF(C6="BB",8, IF(C6="BC",7,IF(C6="CC",6, IF(C6="CD",5, IF(C6="DD",4,IF(C6="F",0))))))))</f>
        <v>4</v>
      </c>
      <c r="E6" s="7" t="s">
        <v>83</v>
      </c>
      <c r="F6" s="8">
        <f t="shared" ref="F6:F8" si="1">IF(E6="AA",10, IF(E6="AB",9, IF(E6="BB",8, IF(E6="BC",7,IF(E6="CC",6, IF(E6="CD",5, IF(E6="DD",4,IF(E6="F",0))))))))</f>
        <v>5</v>
      </c>
      <c r="G6" s="72" t="s">
        <v>9</v>
      </c>
      <c r="H6" s="8">
        <f t="shared" ref="H6:H8" si="2">IF(G6="AA",10, IF(G6="AB",9, IF(G6="BB",8, IF(G6="BC",7,IF(G6="CC",6, IF(G6="CD",5, IF(G6="DD",4,IF(G6="F",0))))))))</f>
        <v>0</v>
      </c>
      <c r="I6" s="72" t="s">
        <v>9</v>
      </c>
      <c r="J6" s="8">
        <f t="shared" ref="J6:J8" si="3">IF(I6="AA",10, IF(I6="AB",9, IF(I6="BB",8, IF(I6="BC",7,IF(I6="CC",6, IF(I6="CD",5, IF(I6="DD",4,IF(I6="F",0))))))))</f>
        <v>0</v>
      </c>
      <c r="K6" s="7" t="s">
        <v>86</v>
      </c>
      <c r="L6" s="8">
        <f t="shared" ref="L6:L8" si="4">IF(K6="AA",10, IF(K6="AB",9, IF(K6="BB",8, IF(K6="BC",7,IF(K6="CC",6, IF(K6="CD",5, IF(K6="DD",4,IF(K6="F",0))))))))</f>
        <v>6</v>
      </c>
      <c r="M6" s="7" t="s">
        <v>82</v>
      </c>
      <c r="N6" s="8">
        <f t="shared" ref="N6:P7" si="5">IF(M6="AA",10, IF(M6="AB",9, IF(M6="BB",8, IF(M6="BC",7,IF(M6="CC",6, IF(M6="CD",5, IF(M6="DD",4,IF(M6="F",0))))))))</f>
        <v>8</v>
      </c>
      <c r="O6" s="7" t="s">
        <v>85</v>
      </c>
      <c r="P6" s="8">
        <f t="shared" si="5"/>
        <v>7</v>
      </c>
      <c r="Q6" s="7" t="s">
        <v>84</v>
      </c>
      <c r="R6" s="8">
        <f t="shared" ref="R6:R7" si="6">IF(Q6="AA",10, IF(Q6="AB",9, IF(Q6="BB",8, IF(Q6="BC",7,IF(Q6="CC",6, IF(Q6="CD",5, IF(Q6="DD",4,IF(Q6="F",0))))))))</f>
        <v>9</v>
      </c>
      <c r="S6" s="7">
        <f t="shared" ref="S6:S7" si="7">(D6*8+F6*6+H6*6+J6*8+L6*6+N6*2+P6*2+R6*2)</f>
        <v>146</v>
      </c>
      <c r="T6" s="10">
        <f t="shared" ref="T6:T7" si="8">S6/40</f>
        <v>3.65</v>
      </c>
      <c r="U6" s="57"/>
      <c r="V6" s="33"/>
      <c r="W6" s="35"/>
      <c r="X6" s="34"/>
      <c r="Y6" s="36"/>
      <c r="Z6" s="61" t="s">
        <v>81</v>
      </c>
      <c r="AA6" s="53"/>
    </row>
    <row r="7" spans="1:27" s="52" customFormat="1" ht="36.6" customHeight="1" x14ac:dyDescent="0.4">
      <c r="A7" s="6">
        <v>2</v>
      </c>
      <c r="B7" s="43" t="s">
        <v>100</v>
      </c>
      <c r="C7" s="9" t="s">
        <v>9</v>
      </c>
      <c r="D7" s="8">
        <f t="shared" si="0"/>
        <v>0</v>
      </c>
      <c r="E7" s="7" t="s">
        <v>9</v>
      </c>
      <c r="F7" s="8">
        <f t="shared" si="1"/>
        <v>0</v>
      </c>
      <c r="G7" s="7" t="s">
        <v>9</v>
      </c>
      <c r="H7" s="8">
        <f t="shared" si="2"/>
        <v>0</v>
      </c>
      <c r="I7" s="7" t="s">
        <v>9</v>
      </c>
      <c r="J7" s="8">
        <f t="shared" si="3"/>
        <v>0</v>
      </c>
      <c r="K7" s="7" t="s">
        <v>9</v>
      </c>
      <c r="L7" s="8">
        <f t="shared" si="4"/>
        <v>0</v>
      </c>
      <c r="M7" s="72" t="s">
        <v>84</v>
      </c>
      <c r="N7" s="8">
        <f t="shared" si="5"/>
        <v>9</v>
      </c>
      <c r="O7" s="72" t="s">
        <v>85</v>
      </c>
      <c r="P7" s="8">
        <f t="shared" si="5"/>
        <v>7</v>
      </c>
      <c r="Q7" s="72" t="s">
        <v>82</v>
      </c>
      <c r="R7" s="8">
        <f t="shared" si="6"/>
        <v>8</v>
      </c>
      <c r="S7" s="7">
        <f t="shared" si="7"/>
        <v>48</v>
      </c>
      <c r="T7" s="10">
        <f t="shared" si="8"/>
        <v>1.2</v>
      </c>
      <c r="U7" s="57"/>
      <c r="V7" s="33"/>
      <c r="W7" s="35"/>
      <c r="X7" s="34"/>
      <c r="Y7" s="36"/>
      <c r="Z7" s="61" t="s">
        <v>101</v>
      </c>
      <c r="AA7" s="53"/>
    </row>
    <row r="8" spans="1:27" ht="33" customHeight="1" x14ac:dyDescent="0.4">
      <c r="A8" s="6">
        <v>3</v>
      </c>
      <c r="B8" s="43" t="s">
        <v>90</v>
      </c>
      <c r="C8" s="9" t="s">
        <v>83</v>
      </c>
      <c r="D8" s="8">
        <f t="shared" si="0"/>
        <v>5</v>
      </c>
      <c r="E8" s="72" t="s">
        <v>9</v>
      </c>
      <c r="F8" s="8">
        <f t="shared" si="1"/>
        <v>0</v>
      </c>
      <c r="G8" s="69" t="s">
        <v>87</v>
      </c>
      <c r="H8" s="8">
        <f t="shared" si="2"/>
        <v>4</v>
      </c>
      <c r="I8" s="69" t="s">
        <v>86</v>
      </c>
      <c r="J8" s="8">
        <f t="shared" si="3"/>
        <v>6</v>
      </c>
      <c r="K8" s="69" t="s">
        <v>86</v>
      </c>
      <c r="L8" s="8">
        <f t="shared" si="4"/>
        <v>6</v>
      </c>
      <c r="M8" s="69" t="s">
        <v>85</v>
      </c>
      <c r="N8" s="8">
        <f t="shared" ref="N8" si="9">IF(M8="AA",10, IF(M8="AB",9, IF(M8="BB",8, IF(M8="BC",7,IF(M8="CC",6, IF(M8="CD",5, IF(M8="DD",4,IF(M8="F",0))))))))</f>
        <v>7</v>
      </c>
      <c r="O8" s="69" t="s">
        <v>86</v>
      </c>
      <c r="P8" s="8">
        <f t="shared" ref="P8" si="10">IF(O8="AA",10, IF(O8="AB",9, IF(O8="BB",8, IF(O8="BC",7,IF(O8="CC",6, IF(O8="CD",5, IF(O8="DD",4,IF(O8="F",0))))))))</f>
        <v>6</v>
      </c>
      <c r="Q8" s="69" t="s">
        <v>85</v>
      </c>
      <c r="R8" s="8">
        <f t="shared" ref="R8" si="11">IF(Q8="AA",10, IF(Q8="AB",9, IF(Q8="BB",8, IF(Q8="BC",7,IF(Q8="CC",6, IF(Q8="CD",5, IF(Q8="DD",4,IF(Q8="F",0))))))))</f>
        <v>7</v>
      </c>
      <c r="S8" s="7">
        <f t="shared" ref="S8" si="12">(D8*8+F8*6+H8*6+J8*8+L8*6+N8*2+P8*2+R8*2)</f>
        <v>188</v>
      </c>
      <c r="T8" s="10">
        <f t="shared" ref="T8" si="13">S8/40</f>
        <v>4.7</v>
      </c>
      <c r="U8" s="11"/>
      <c r="V8" s="11"/>
      <c r="W8" s="11"/>
      <c r="X8" s="11"/>
      <c r="Y8" s="11"/>
      <c r="Z8" s="62" t="s">
        <v>91</v>
      </c>
    </row>
    <row r="9" spans="1:27" ht="24.9" customHeight="1" x14ac:dyDescent="0.3"/>
    <row r="10" spans="1:27" ht="16.2" customHeight="1" x14ac:dyDescent="0.3">
      <c r="B10" s="97"/>
      <c r="C10" s="97"/>
      <c r="D10" s="97"/>
      <c r="E10" s="97"/>
      <c r="F10" s="97"/>
    </row>
    <row r="11" spans="1:27" ht="12" customHeight="1" x14ac:dyDescent="0.3"/>
    <row r="13" spans="1:27" ht="24.9" customHeight="1" x14ac:dyDescent="0.3"/>
    <row r="14" spans="1:27" ht="24.9" customHeight="1" x14ac:dyDescent="0.3"/>
    <row r="15" spans="1:27" s="40" customFormat="1" ht="24.9" customHeight="1" x14ac:dyDescent="0.3">
      <c r="A15" s="40" t="s">
        <v>48</v>
      </c>
      <c r="H15" s="40" t="s">
        <v>70</v>
      </c>
      <c r="N15" s="40" t="s">
        <v>67</v>
      </c>
      <c r="S15" s="40" t="s">
        <v>49</v>
      </c>
      <c r="Z15" s="41"/>
    </row>
  </sheetData>
  <autoFilter ref="E1:E14"/>
  <mergeCells count="22">
    <mergeCell ref="A2:X2"/>
    <mergeCell ref="A3:Y3"/>
    <mergeCell ref="S4:T4"/>
    <mergeCell ref="M5:N5"/>
    <mergeCell ref="I4:J4"/>
    <mergeCell ref="I5:J5"/>
    <mergeCell ref="K5:L5"/>
    <mergeCell ref="O4:P4"/>
    <mergeCell ref="Q4:R4"/>
    <mergeCell ref="Q5:R5"/>
    <mergeCell ref="O5:P5"/>
    <mergeCell ref="K4:L4"/>
    <mergeCell ref="M4:N4"/>
    <mergeCell ref="A4:A5"/>
    <mergeCell ref="B4:B5"/>
    <mergeCell ref="C4:D4"/>
    <mergeCell ref="B10:F10"/>
    <mergeCell ref="E4:F4"/>
    <mergeCell ref="G4:H4"/>
    <mergeCell ref="C5:D5"/>
    <mergeCell ref="E5:F5"/>
    <mergeCell ref="G5:H5"/>
  </mergeCells>
  <dataValidations xWindow="972" yWindow="369" count="1">
    <dataValidation type="textLength" operator="greaterThan" showInputMessage="1" showErrorMessage="1" errorTitle="Grade Point" error="Dont Change." promptTitle="Grade Point" prompt="This is Grade Point obtained" sqref="J6:J8 D6:D8 L6:L8 P6:P8 H6:H8 F6:F8 N6:N8 R6:R8">
      <formula1>10</formula1>
    </dataValidation>
  </dataValidations>
  <pageMargins left="0.51181102362204722" right="0" top="0.23622047244094491" bottom="0" header="0" footer="0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0" sqref="H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</vt:lpstr>
      <vt:lpstr>EE</vt:lpstr>
      <vt:lpstr>ECE</vt:lpstr>
      <vt:lpstr>Sheet1</vt:lpstr>
      <vt:lpstr>ECE!Print_Area</vt:lpstr>
      <vt:lpstr>EE!Print_Area</vt:lpstr>
      <vt:lpstr>ME!Print_Area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NITCCC</cp:lastModifiedBy>
  <cp:lastPrinted>2001-12-31T18:46:21Z</cp:lastPrinted>
  <dcterms:created xsi:type="dcterms:W3CDTF">2016-12-09T07:13:34Z</dcterms:created>
  <dcterms:modified xsi:type="dcterms:W3CDTF">2002-01-01T20:45:26Z</dcterms:modified>
</cp:coreProperties>
</file>